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9" l="1"/>
  <c r="G12"/>
  <c r="G18"/>
  <c r="G16"/>
  <c r="G19"/>
  <c r="G20"/>
  <c r="G15"/>
  <c r="G13"/>
  <c r="G14"/>
  <c r="G21"/>
  <c r="G22"/>
  <c r="G17"/>
  <c r="G23"/>
  <c r="D22"/>
  <c r="D21"/>
  <c r="F21"/>
  <c r="E21"/>
  <c r="F14"/>
  <c r="E14"/>
  <c r="D14"/>
  <c r="F13"/>
  <c r="E13"/>
  <c r="D13"/>
  <c r="F20"/>
  <c r="E20"/>
  <c r="D20"/>
  <c r="F10"/>
  <c r="F15"/>
  <c r="E15"/>
  <c r="D15"/>
  <c r="F19"/>
  <c r="E19"/>
  <c r="D19"/>
  <c r="D9"/>
  <c r="F16"/>
  <c r="E16"/>
  <c r="F18"/>
  <c r="E18"/>
</calcChain>
</file>

<file path=xl/sharedStrings.xml><?xml version="1.0" encoding="utf-8"?>
<sst xmlns="http://schemas.openxmlformats.org/spreadsheetml/2006/main" count="33" uniqueCount="29">
  <si>
    <t>REKAPITULASI PENILAIAN LOMBA KELURAHAN TINGKAT KECAMATAN</t>
  </si>
  <si>
    <t xml:space="preserve">KECAMATAN LUBUK BEGALUNG </t>
  </si>
  <si>
    <t>TAHUN 2022</t>
  </si>
  <si>
    <t>NO</t>
  </si>
  <si>
    <t xml:space="preserve">KELURAHAN </t>
  </si>
  <si>
    <t>PENILAIAN</t>
  </si>
  <si>
    <t>KATEGORI</t>
  </si>
  <si>
    <t>BID. PEMERINTAHAN</t>
  </si>
  <si>
    <t>BID. KEWILAYAHAN</t>
  </si>
  <si>
    <t>BID. KEMASYARAKATAN</t>
  </si>
  <si>
    <t>TOTAL</t>
  </si>
  <si>
    <t>KELURAHAN BERKEMBANG</t>
  </si>
  <si>
    <t>INDEKS PROFIL KELURAHAN</t>
  </si>
  <si>
    <t>BANUARAN NAN XX</t>
  </si>
  <si>
    <t>PAMPANGAN NAN XX</t>
  </si>
  <si>
    <t>PERINGKAT</t>
  </si>
  <si>
    <t xml:space="preserve">BOBOT PENILAIAN PADA LAMPIRAN II </t>
  </si>
  <si>
    <t>GATES NAN XX</t>
  </si>
  <si>
    <t>KOTO BARU NAN XX</t>
  </si>
  <si>
    <t>PARAK LAWEH PULAU AIE NAN XX</t>
  </si>
  <si>
    <t>TANJUANG AUA NAN XX</t>
  </si>
  <si>
    <t>PAGAMBIRAN AMPALU NAN XX</t>
  </si>
  <si>
    <t>CANGKEH NAN XX</t>
  </si>
  <si>
    <t>LUBUK BEGALUNG NAN XX</t>
  </si>
  <si>
    <t>GURUN LAWEH NAN XX</t>
  </si>
  <si>
    <t>KAMPUNG BARU NAN XX</t>
  </si>
  <si>
    <t>PITAMEH TANJUNG SABA NAN XX</t>
  </si>
  <si>
    <t>TANAH SIRAH NAN XX</t>
  </si>
  <si>
    <t>KAMPUNG JUA NAN XX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</si>
</sst>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7" workbookViewId="0">
      <selection activeCell="E11" sqref="E11"/>
    </sheetView>
  </sheetViews>
  <sheetFormatPr defaultRowHeight="15.75"/>
  <cols>
    <col min="1" max="1" width="5.140625" style="18" customWidth="1"/>
    <col min="2" max="2" width="30.85546875" style="4" customWidth="1"/>
    <col min="3" max="3" width="15" style="3" customWidth="1"/>
    <col min="4" max="6" width="16.28515625" style="3" customWidth="1"/>
    <col min="7" max="7" width="12.42578125" style="3" customWidth="1"/>
    <col min="8" max="8" width="17.7109375" style="13" customWidth="1"/>
    <col min="9" max="9" width="17.28515625" style="3" customWidth="1"/>
    <col min="10" max="16384" width="9.140625" style="3"/>
  </cols>
  <sheetData>
    <row r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5" spans="1:9" ht="19.5" customHeight="1">
      <c r="A5" s="30" t="s">
        <v>3</v>
      </c>
      <c r="B5" s="31" t="s">
        <v>4</v>
      </c>
      <c r="C5" s="30" t="s">
        <v>5</v>
      </c>
      <c r="D5" s="30"/>
      <c r="E5" s="30"/>
      <c r="F5" s="30"/>
      <c r="G5" s="30"/>
      <c r="H5" s="30"/>
      <c r="I5" s="27" t="s">
        <v>15</v>
      </c>
    </row>
    <row r="6" spans="1:9" ht="32.25" customHeight="1">
      <c r="A6" s="30"/>
      <c r="B6" s="31"/>
      <c r="C6" s="31" t="s">
        <v>12</v>
      </c>
      <c r="D6" s="31" t="s">
        <v>16</v>
      </c>
      <c r="E6" s="31"/>
      <c r="F6" s="31"/>
      <c r="G6" s="31"/>
      <c r="H6" s="31"/>
      <c r="I6" s="28"/>
    </row>
    <row r="7" spans="1:9" ht="31.5">
      <c r="A7" s="30"/>
      <c r="B7" s="31"/>
      <c r="C7" s="31"/>
      <c r="D7" s="9" t="s">
        <v>7</v>
      </c>
      <c r="E7" s="9" t="s">
        <v>8</v>
      </c>
      <c r="F7" s="9" t="s">
        <v>9</v>
      </c>
      <c r="G7" s="7" t="s">
        <v>10</v>
      </c>
      <c r="H7" s="7" t="s">
        <v>6</v>
      </c>
      <c r="I7" s="28"/>
    </row>
    <row r="8" spans="1:9" s="18" customForma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1">
        <v>9</v>
      </c>
    </row>
    <row r="9" spans="1:9" s="18" customFormat="1" ht="35.1" customHeight="1">
      <c r="A9" s="5">
        <v>1</v>
      </c>
      <c r="B9" s="19" t="s">
        <v>19</v>
      </c>
      <c r="C9" s="5">
        <v>0</v>
      </c>
      <c r="D9" s="5">
        <f>6+8+9+9+10+7+12+12+13+9</f>
        <v>95</v>
      </c>
      <c r="E9" s="5">
        <v>88</v>
      </c>
      <c r="F9" s="5">
        <v>180</v>
      </c>
      <c r="G9" s="8">
        <f>D9+E9+F9</f>
        <v>363</v>
      </c>
      <c r="H9" s="25" t="s">
        <v>11</v>
      </c>
      <c r="I9" s="21"/>
    </row>
    <row r="10" spans="1:9" s="18" customFormat="1" ht="35.1" customHeight="1">
      <c r="A10" s="5">
        <v>2</v>
      </c>
      <c r="B10" s="19" t="s">
        <v>23</v>
      </c>
      <c r="C10" s="5">
        <v>0</v>
      </c>
      <c r="D10" s="5">
        <v>95</v>
      </c>
      <c r="E10" s="5">
        <v>80</v>
      </c>
      <c r="F10" s="5">
        <f>20+15+14+27+27+29+15+16+12+11</f>
        <v>186</v>
      </c>
      <c r="G10" s="23">
        <f>D10+E10+F10</f>
        <v>361</v>
      </c>
      <c r="H10" s="20"/>
      <c r="I10" s="21"/>
    </row>
    <row r="11" spans="1:9" s="18" customFormat="1" ht="35.1" customHeight="1">
      <c r="A11" s="5">
        <v>4</v>
      </c>
      <c r="B11" s="19" t="s">
        <v>26</v>
      </c>
      <c r="C11" s="5">
        <v>0</v>
      </c>
      <c r="D11" s="5">
        <v>101</v>
      </c>
      <c r="E11" s="5">
        <v>82</v>
      </c>
      <c r="F11" s="5">
        <v>177</v>
      </c>
      <c r="G11" s="23">
        <f>D11+E11+F11</f>
        <v>360</v>
      </c>
      <c r="H11" s="20"/>
      <c r="I11" s="21"/>
    </row>
    <row r="12" spans="1:9" s="18" customFormat="1" ht="35.1" customHeight="1">
      <c r="A12" s="5">
        <v>3</v>
      </c>
      <c r="B12" s="26" t="s">
        <v>14</v>
      </c>
      <c r="C12" s="5">
        <v>0</v>
      </c>
      <c r="D12" s="5">
        <v>102</v>
      </c>
      <c r="E12" s="5">
        <v>70</v>
      </c>
      <c r="F12" s="5">
        <v>196</v>
      </c>
      <c r="G12" s="23">
        <f>D12+E12+F12-10</f>
        <v>358</v>
      </c>
      <c r="H12" s="20"/>
      <c r="I12" s="21"/>
    </row>
    <row r="13" spans="1:9" s="18" customFormat="1" ht="35.1" customHeight="1">
      <c r="A13" s="5">
        <v>5</v>
      </c>
      <c r="B13" s="19" t="s">
        <v>24</v>
      </c>
      <c r="C13" s="5">
        <v>0</v>
      </c>
      <c r="D13" s="5">
        <f>9+8+15+12+7+9+9+11+9+4</f>
        <v>93</v>
      </c>
      <c r="E13" s="5">
        <f>11+6+11+11+8+10+12+8</f>
        <v>77</v>
      </c>
      <c r="F13" s="5">
        <f>18+13+13+25+27+29+20+16+9+10</f>
        <v>180</v>
      </c>
      <c r="G13" s="23">
        <f>D13+E13+F13-10</f>
        <v>340</v>
      </c>
      <c r="H13" s="20"/>
      <c r="I13" s="21"/>
    </row>
    <row r="14" spans="1:9" s="18" customFormat="1" ht="35.1" customHeight="1">
      <c r="A14" s="5">
        <v>6</v>
      </c>
      <c r="B14" s="19" t="s">
        <v>25</v>
      </c>
      <c r="C14" s="5">
        <v>0</v>
      </c>
      <c r="D14" s="5">
        <f>11+12+17+12+8+10+6+10+10+6</f>
        <v>102</v>
      </c>
      <c r="E14" s="5">
        <f>9+5+7+8+6+10+11+8</f>
        <v>64</v>
      </c>
      <c r="F14" s="5">
        <f>18+16+12+27+27+28+18+15+13+9</f>
        <v>183</v>
      </c>
      <c r="G14" s="23">
        <f>D14+E14+F14-10</f>
        <v>339</v>
      </c>
      <c r="H14" s="20"/>
      <c r="I14" s="21"/>
    </row>
    <row r="15" spans="1:9" s="18" customFormat="1" ht="35.1" customHeight="1">
      <c r="A15" s="5">
        <v>7</v>
      </c>
      <c r="B15" s="19" t="s">
        <v>22</v>
      </c>
      <c r="C15" s="5">
        <v>0</v>
      </c>
      <c r="D15" s="5">
        <f>9+10+16+14+7+10+10+11+9+5</f>
        <v>101</v>
      </c>
      <c r="E15" s="5">
        <f>7+5+7+7+8+8+7+7+7+4</f>
        <v>67</v>
      </c>
      <c r="F15" s="5">
        <f>20+10+8+27+30+32+17+15+10+8</f>
        <v>177</v>
      </c>
      <c r="G15" s="23">
        <f>D15+E15+F15-10</f>
        <v>335</v>
      </c>
      <c r="H15" s="20"/>
      <c r="I15" s="21"/>
    </row>
    <row r="16" spans="1:9" s="18" customFormat="1" ht="35.1" customHeight="1">
      <c r="A16" s="5">
        <v>8</v>
      </c>
      <c r="B16" s="19" t="s">
        <v>18</v>
      </c>
      <c r="C16" s="5">
        <v>0</v>
      </c>
      <c r="D16" s="5">
        <v>97</v>
      </c>
      <c r="E16" s="5">
        <f>8+7+13+8+10+8+6+11</f>
        <v>71</v>
      </c>
      <c r="F16" s="5">
        <f>10+10+14+18+21+26+27+14+15+14</f>
        <v>169</v>
      </c>
      <c r="G16" s="23">
        <f>D16+E16+F16-10</f>
        <v>327</v>
      </c>
      <c r="H16" s="24" t="s">
        <v>11</v>
      </c>
      <c r="I16" s="21"/>
    </row>
    <row r="17" spans="1:9" s="18" customFormat="1" ht="35.1" customHeight="1">
      <c r="A17" s="5">
        <v>9</v>
      </c>
      <c r="B17" s="6" t="s">
        <v>13</v>
      </c>
      <c r="C17" s="5">
        <v>0</v>
      </c>
      <c r="D17" s="5">
        <v>89</v>
      </c>
      <c r="E17" s="5">
        <v>64</v>
      </c>
      <c r="F17" s="5">
        <v>183</v>
      </c>
      <c r="G17" s="23">
        <f>D17+E17+F17-10</f>
        <v>326</v>
      </c>
      <c r="H17" s="25" t="s">
        <v>11</v>
      </c>
      <c r="I17" s="16"/>
    </row>
    <row r="18" spans="1:9" s="18" customFormat="1" ht="35.1" customHeight="1">
      <c r="A18" s="5">
        <v>10</v>
      </c>
      <c r="B18" s="19" t="s">
        <v>17</v>
      </c>
      <c r="C18" s="5">
        <v>0</v>
      </c>
      <c r="D18" s="5">
        <v>96</v>
      </c>
      <c r="E18" s="5">
        <f>8+13+6+10+12+12+7+12</f>
        <v>80</v>
      </c>
      <c r="F18" s="5">
        <f>8+11+16+9+13+23+27+16+15+22</f>
        <v>160</v>
      </c>
      <c r="G18" s="23">
        <f>D18+E18+F18-10</f>
        <v>326</v>
      </c>
      <c r="H18" s="25" t="s">
        <v>11</v>
      </c>
      <c r="I18" s="21"/>
    </row>
    <row r="19" spans="1:9" s="18" customFormat="1" ht="35.1" customHeight="1">
      <c r="A19" s="5">
        <v>11</v>
      </c>
      <c r="B19" s="19" t="s">
        <v>20</v>
      </c>
      <c r="C19" s="5">
        <v>0</v>
      </c>
      <c r="D19" s="5">
        <f>9+13+15+13+4+9+9+8+10+7</f>
        <v>97</v>
      </c>
      <c r="E19" s="5">
        <f>7+7+7+8+6+5+10+5</f>
        <v>55</v>
      </c>
      <c r="F19" s="5">
        <f>20+16+12+28+30+23+12+14+14+10</f>
        <v>179</v>
      </c>
      <c r="G19" s="23">
        <f>D19+E19+F19-10</f>
        <v>321</v>
      </c>
      <c r="H19" s="20" t="s">
        <v>11</v>
      </c>
      <c r="I19" s="21"/>
    </row>
    <row r="20" spans="1:9" s="18" customFormat="1" ht="35.1" customHeight="1">
      <c r="A20" s="5">
        <v>12</v>
      </c>
      <c r="B20" s="19" t="s">
        <v>21</v>
      </c>
      <c r="C20" s="5">
        <v>0</v>
      </c>
      <c r="D20" s="5">
        <f>11+7+19+11+7+8+5+9+7+3</f>
        <v>87</v>
      </c>
      <c r="E20" s="5">
        <f>9+5+6+7+6+9+6+4</f>
        <v>52</v>
      </c>
      <c r="F20" s="5">
        <f>17+15+14+30+30+32+15+14+11+7</f>
        <v>185</v>
      </c>
      <c r="G20" s="23">
        <f>D20+E20+F20-10</f>
        <v>314</v>
      </c>
      <c r="H20" s="20"/>
      <c r="I20" s="21"/>
    </row>
    <row r="21" spans="1:9" s="18" customFormat="1" ht="35.1" customHeight="1">
      <c r="A21" s="5">
        <v>13</v>
      </c>
      <c r="B21" s="19" t="s">
        <v>27</v>
      </c>
      <c r="C21" s="5">
        <v>0</v>
      </c>
      <c r="D21" s="5">
        <f>7+12+8+12+6+8+5+9+8+4</f>
        <v>79</v>
      </c>
      <c r="E21" s="5">
        <f>9+4+6+7+6+8+10+8</f>
        <v>58</v>
      </c>
      <c r="F21" s="5">
        <f>18+10+11+26+24+29+15+13+12+7</f>
        <v>165</v>
      </c>
      <c r="G21" s="23">
        <f>D21+E21+F21-10</f>
        <v>292</v>
      </c>
      <c r="H21" s="20"/>
      <c r="I21" s="21"/>
    </row>
    <row r="22" spans="1:9" s="18" customFormat="1" ht="35.1" customHeight="1">
      <c r="A22" s="5">
        <v>14</v>
      </c>
      <c r="B22" s="19" t="s">
        <v>28</v>
      </c>
      <c r="C22" s="5">
        <v>0</v>
      </c>
      <c r="D22" s="5">
        <f>12+11+16+14+2+10+7+15+9+6</f>
        <v>102</v>
      </c>
      <c r="E22" s="5"/>
      <c r="F22" s="5"/>
      <c r="G22" s="23">
        <f>D22+E22+F22-10</f>
        <v>92</v>
      </c>
      <c r="H22" s="20"/>
      <c r="I22" s="21"/>
    </row>
    <row r="23" spans="1:9" s="18" customFormat="1" ht="35.1" customHeight="1">
      <c r="A23" s="5">
        <v>15</v>
      </c>
      <c r="B23" s="19"/>
      <c r="C23" s="5"/>
      <c r="D23" s="5"/>
      <c r="E23" s="5"/>
      <c r="F23" s="5"/>
      <c r="G23" s="22">
        <f>D23+E23+F23</f>
        <v>0</v>
      </c>
      <c r="H23" s="20"/>
      <c r="I23" s="21"/>
    </row>
    <row r="24" spans="1:9">
      <c r="A24" s="17"/>
      <c r="B24" s="10"/>
      <c r="C24" s="2"/>
      <c r="D24" s="2"/>
      <c r="E24" s="2"/>
      <c r="F24" s="2"/>
      <c r="G24" s="2"/>
      <c r="H24" s="12"/>
    </row>
    <row r="25" spans="1:9">
      <c r="A25" s="17"/>
      <c r="B25" s="10"/>
      <c r="C25" s="2"/>
      <c r="D25" s="2"/>
      <c r="E25" s="2"/>
      <c r="F25" s="2"/>
      <c r="G25" s="2"/>
      <c r="H25" s="12"/>
    </row>
    <row r="26" spans="1:9">
      <c r="A26" s="17"/>
      <c r="B26" s="10"/>
      <c r="C26" s="2"/>
      <c r="D26" s="2"/>
      <c r="E26" s="2"/>
      <c r="F26" s="2"/>
      <c r="G26" s="2"/>
      <c r="H26" s="12"/>
    </row>
    <row r="27" spans="1:9">
      <c r="A27" s="17"/>
      <c r="B27" s="10"/>
      <c r="C27" s="2"/>
      <c r="D27" s="2"/>
      <c r="E27" s="2"/>
      <c r="F27" s="2"/>
      <c r="G27" s="2"/>
      <c r="H27" s="12"/>
    </row>
    <row r="28" spans="1:9">
      <c r="A28" s="17"/>
      <c r="B28" s="10"/>
      <c r="C28" s="2"/>
      <c r="D28" s="2"/>
      <c r="E28" s="2"/>
      <c r="F28" s="2"/>
      <c r="G28" s="2"/>
      <c r="H28" s="12"/>
    </row>
    <row r="29" spans="1:9">
      <c r="A29" s="17"/>
      <c r="B29" s="10"/>
      <c r="C29" s="2"/>
      <c r="D29" s="2"/>
      <c r="E29" s="2"/>
      <c r="F29" s="2"/>
      <c r="G29" s="2"/>
      <c r="H29" s="12"/>
    </row>
    <row r="30" spans="1:9">
      <c r="A30" s="17"/>
      <c r="B30" s="10"/>
      <c r="C30" s="2"/>
      <c r="D30" s="2"/>
      <c r="E30" s="2"/>
      <c r="F30" s="2"/>
      <c r="G30" s="2"/>
      <c r="H30" s="12"/>
    </row>
    <row r="31" spans="1:9">
      <c r="A31" s="17"/>
      <c r="B31" s="10"/>
      <c r="C31" s="2"/>
      <c r="D31" s="2"/>
      <c r="E31" s="2"/>
      <c r="F31" s="2"/>
      <c r="G31" s="2"/>
      <c r="H31" s="12"/>
    </row>
    <row r="32" spans="1:9">
      <c r="A32" s="17"/>
      <c r="B32" s="10"/>
      <c r="C32" s="2"/>
      <c r="D32" s="2"/>
      <c r="E32" s="2"/>
      <c r="F32" s="2"/>
      <c r="G32" s="2"/>
      <c r="H32" s="12"/>
    </row>
    <row r="33" spans="1:8">
      <c r="A33" s="17"/>
      <c r="B33" s="10"/>
      <c r="C33" s="2"/>
      <c r="D33" s="2"/>
      <c r="E33" s="2"/>
      <c r="F33" s="2"/>
      <c r="G33" s="2"/>
      <c r="H33" s="12"/>
    </row>
    <row r="34" spans="1:8">
      <c r="A34" s="17"/>
      <c r="B34" s="10"/>
      <c r="C34" s="1"/>
      <c r="D34" s="1"/>
      <c r="E34" s="1"/>
      <c r="F34" s="1"/>
      <c r="G34" s="1"/>
      <c r="H34" s="12"/>
    </row>
    <row r="35" spans="1:8">
      <c r="A35" s="17"/>
      <c r="B35" s="10"/>
      <c r="C35" s="1"/>
      <c r="D35" s="1"/>
      <c r="E35" s="1"/>
      <c r="F35" s="1"/>
      <c r="G35" s="1"/>
      <c r="H35" s="12"/>
    </row>
    <row r="36" spans="1:8">
      <c r="A36" s="17"/>
      <c r="B36" s="10"/>
      <c r="C36" s="1"/>
      <c r="D36" s="1"/>
      <c r="E36" s="1"/>
      <c r="F36" s="1"/>
      <c r="G36" s="1"/>
      <c r="H36" s="12"/>
    </row>
    <row r="37" spans="1:8">
      <c r="A37" s="17"/>
      <c r="B37" s="10"/>
      <c r="C37" s="1"/>
      <c r="D37" s="1"/>
      <c r="E37" s="1"/>
      <c r="F37" s="1"/>
      <c r="G37" s="1"/>
      <c r="H37" s="12"/>
    </row>
    <row r="38" spans="1:8">
      <c r="A38" s="17"/>
      <c r="B38" s="10"/>
      <c r="C38" s="1"/>
      <c r="D38" s="1"/>
      <c r="E38" s="1"/>
      <c r="F38" s="1"/>
      <c r="G38" s="1"/>
      <c r="H38" s="12"/>
    </row>
    <row r="39" spans="1:8">
      <c r="A39" s="17"/>
      <c r="B39" s="10"/>
      <c r="C39" s="1"/>
      <c r="D39" s="1"/>
      <c r="E39" s="1"/>
      <c r="F39" s="1"/>
      <c r="G39" s="1"/>
      <c r="H39" s="12"/>
    </row>
    <row r="40" spans="1:8">
      <c r="A40" s="17"/>
      <c r="B40" s="10"/>
      <c r="C40" s="1"/>
      <c r="D40" s="1"/>
      <c r="E40" s="1"/>
      <c r="F40" s="1"/>
      <c r="G40" s="1"/>
      <c r="H40" s="12"/>
    </row>
    <row r="41" spans="1:8">
      <c r="A41" s="17"/>
      <c r="B41" s="10"/>
      <c r="C41" s="1"/>
      <c r="D41" s="1"/>
      <c r="E41" s="1"/>
      <c r="F41" s="1"/>
      <c r="G41" s="1"/>
      <c r="H41" s="12"/>
    </row>
    <row r="42" spans="1:8">
      <c r="A42" s="17"/>
      <c r="B42" s="10"/>
      <c r="C42" s="1"/>
      <c r="D42" s="1"/>
      <c r="E42" s="1"/>
      <c r="F42" s="1"/>
      <c r="G42" s="1"/>
      <c r="H42" s="12"/>
    </row>
  </sheetData>
  <sortState ref="A9:I23">
    <sortCondition descending="1" ref="G9:G23"/>
  </sortState>
  <mergeCells count="9">
    <mergeCell ref="I5:I7"/>
    <mergeCell ref="A1:I1"/>
    <mergeCell ref="A2:I2"/>
    <mergeCell ref="A3:I3"/>
    <mergeCell ref="C5:H5"/>
    <mergeCell ref="D6:H6"/>
    <mergeCell ref="C6:C7"/>
    <mergeCell ref="B5:B7"/>
    <mergeCell ref="A5:A7"/>
  </mergeCells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A455L</dc:creator>
  <cp:lastModifiedBy>Customer</cp:lastModifiedBy>
  <dcterms:created xsi:type="dcterms:W3CDTF">2022-03-31T02:30:04Z</dcterms:created>
  <dcterms:modified xsi:type="dcterms:W3CDTF">2022-04-08T05:01:30Z</dcterms:modified>
</cp:coreProperties>
</file>